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27" i="8" l="1"/>
  <c r="G27" i="8"/>
  <c r="H21" i="8"/>
  <c r="I21" i="8"/>
  <c r="H22" i="8"/>
  <c r="I22" i="8"/>
  <c r="H23" i="8"/>
  <c r="I23" i="8"/>
  <c r="H24" i="8"/>
  <c r="I24" i="8"/>
  <c r="H25" i="8"/>
  <c r="I25" i="8"/>
  <c r="H26" i="8"/>
  <c r="I26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I11" i="8"/>
  <c r="H11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<sst xmlns="http://schemas.openxmlformats.org/spreadsheetml/2006/main" count="69" uniqueCount="55">
  <si>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</si>
  <si>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</si>
  <si>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</si>
  <si>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</si>
  <si>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</si>
  <si>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</si>
  <si>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</si>
  <si>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</si>
  <si>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</si>
  <si>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</si>
  <si>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</si>
  <si>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</si>
  <si>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</si>
  <si>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ЦКНС (инв.№163)</t>
  </si>
  <si>
    <t>Капитальный ремонт-замена дверей на противопожарные КНС-11</t>
  </si>
  <si>
    <t>к Локальной смете № СКС-2023-В-3-340.1</t>
  </si>
  <si>
    <t>01.7.03.01-0001</t>
  </si>
  <si>
    <t>Вода</t>
  </si>
  <si>
    <t>м3</t>
  </si>
  <si>
    <t>01.7.11.07-0032</t>
  </si>
  <si>
    <t>Электроды сварочные Э42, диаметр 4 мм</t>
  </si>
  <si>
    <t>т</t>
  </si>
  <si>
    <t>01.7.15.02-0051</t>
  </si>
  <si>
    <t>Болты анкерные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</si>
  <si>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</si>
  <si>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</si>
  <si>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</si>
  <si>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</si>
  <si>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</si>
  <si>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</si>
  <si>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02.4.03.02-0001</t>
  </si>
  <si>
    <t>Щебень пористый из металлургического шлака М 600, фракция 5-10 мм</t>
  </si>
  <si>
    <t>04.3.01.12-0111</t>
  </si>
  <si>
    <t>Раствор готовый отделочный тяжелый, цементно-известковый, состав 1:1:6</t>
  </si>
  <si>
    <t>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</si>
  <si>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</si>
  <si>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</si>
  <si>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t>14.5.11.01-0003</t>
  </si>
  <si>
    <t>Шпатлевка масляно-клеевая</t>
  </si>
  <si>
    <t>ФССЦ-01.7.04.01-0011</t>
  </si>
  <si>
    <t>Закрыватель дверной гидравлический рычажный в алюминиевом корпусе</t>
  </si>
  <si>
    <t>ФССЦ-07.1.01.01-0019</t>
  </si>
  <si>
    <t xml:space="preserve">   - Дверь противопожарная металлическая: однопольная ДПМ-01/60, размером 900х2100 мм_800*2000</t>
  </si>
  <si>
    <t xml:space="preserve">   - Дверь противопожарная металлическая: однопольная ДПМ-01/60, размером 900х2100 мм_900*2000</t>
  </si>
  <si>
    <t>ФССЦ-14.3.01.03-0001</t>
  </si>
  <si>
    <t>Состав грунтовочный глубокого проникновения _по ФЕР15-04-006-04_расход 0,2кг/100м2</t>
  </si>
  <si>
    <t>ФССЦ-14.4.02.04-0182</t>
  </si>
  <si>
    <t>Краска масляная и алкидная цветная, готовая к применению для наружных работ МА-15, белая</t>
  </si>
  <si>
    <t>ФССЦ-14.5.05.01-0003</t>
  </si>
  <si>
    <t>Олифа комбинированная ОКСОЛЬ</t>
  </si>
  <si>
    <t>ФССЦ-14.5.11.03-1010</t>
  </si>
  <si>
    <t>Шпатлевка финишная гипсовая</t>
  </si>
  <si>
    <t>ВСЕГО по смете</t>
  </si>
  <si>
    <t>В текущих ценах, К=8,16,руб.</t>
  </si>
  <si>
    <t>Составил:______________С.М.Ядохина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</si>
</sst>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38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32"/>
  <sheetViews>
    <sheetView showGridLines="0" tabSelected="1" topLeftCell="A23" zoomScaleNormal="100" zoomScaleSheetLayoutView="100" workbookViewId="0">
      <selection activeCell="I27" sqref="I27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1.5546875" style="4" customWidth="1"/>
    <col min="8" max="8" width="11.4414062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13</v>
      </c>
    </row>
    <row r="2" spans="1:9" ht="16.5" customHeight="1" x14ac:dyDescent="0.2">
      <c r="A2" s="1" t="s">
        <v>1</v>
      </c>
      <c r="B2" s="2" t="s">
        <v>14</v>
      </c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15</v>
      </c>
    </row>
    <row r="6" spans="1:9" ht="5.25" customHeight="1" x14ac:dyDescent="0.2">
      <c r="B6" s="8"/>
    </row>
    <row r="7" spans="1:9" s="3" customFormat="1" ht="18.75" customHeight="1" x14ac:dyDescent="0.2">
      <c r="A7" s="13" t="s">
        <v>9</v>
      </c>
      <c r="B7" s="15" t="s">
        <v>2</v>
      </c>
      <c r="C7" s="13" t="s">
        <v>10</v>
      </c>
      <c r="D7" s="13" t="s">
        <v>11</v>
      </c>
      <c r="E7" s="13" t="s">
        <v>4</v>
      </c>
      <c r="F7" s="18" t="s">
        <v>5</v>
      </c>
      <c r="G7" s="19"/>
      <c r="H7" s="19"/>
      <c r="I7" s="20"/>
    </row>
    <row r="8" spans="1:9" s="3" customFormat="1" ht="33" customHeight="1" x14ac:dyDescent="0.2">
      <c r="A8" s="14"/>
      <c r="B8" s="16"/>
      <c r="C8" s="14"/>
      <c r="D8" s="14"/>
      <c r="E8" s="14"/>
      <c r="F8" s="17" t="s">
        <v>6</v>
      </c>
      <c r="G8" s="17"/>
      <c r="H8" s="17" t="s">
        <v>53</v>
      </c>
      <c r="I8" s="17"/>
    </row>
    <row r="9" spans="1:9" s="3" customFormat="1" ht="16.5" customHeight="1" x14ac:dyDescent="0.2">
      <c r="A9" s="24"/>
      <c r="B9" s="25"/>
      <c r="C9" s="24"/>
      <c r="D9" s="24"/>
      <c r="E9" s="24"/>
      <c r="F9" s="9" t="s">
        <v>7</v>
      </c>
      <c r="G9" s="9" t="s">
        <v>8</v>
      </c>
      <c r="H9" s="9" t="s">
        <v>7</v>
      </c>
      <c r="I9" s="9" t="s">
        <v>8</v>
      </c>
    </row>
    <row r="10" spans="1:9" s="3" customFormat="1" ht="12.6" x14ac:dyDescent="0.2">
      <c r="A10" s="21">
        <v>1</v>
      </c>
      <c r="B10" s="22" t="s">
        <v>12</v>
      </c>
      <c r="C10" s="21">
        <v>3</v>
      </c>
      <c r="D10" s="21">
        <v>4</v>
      </c>
      <c r="E10" s="21">
        <v>5</v>
      </c>
      <c r="F10" s="23">
        <v>6</v>
      </c>
      <c r="G10" s="23">
        <v>7</v>
      </c>
      <c r="H10" s="23">
        <v>8</v>
      </c>
      <c r="I10" s="23">
        <v>9</v>
      </c>
    </row>
    <row r="11" spans="1:9" ht="22.8" x14ac:dyDescent="0.2">
      <c r="A11" s="26">
        <v>1</v>
      </c>
      <c r="B11" s="27" t="s">
        <v>16</v>
      </c>
      <c r="C11" s="26" t="s">
        <v>17</v>
      </c>
      <c r="D11" s="28" t="s">
        <v>18</v>
      </c>
      <c r="E11" s="28">
        <v>9.6404000000000004E-3</v>
      </c>
      <c r="F11" s="29">
        <v>2.44</v>
      </c>
      <c r="G11" s="29">
        <v>0.03</v>
      </c>
      <c r="H11" s="29">
        <f>F11*8.16</f>
        <v>19.910399999999999</v>
      </c>
      <c r="I11" s="29">
        <f>G11*8.16</f>
        <v>0.24479999999999999</v>
      </c>
    </row>
    <row r="12" spans="1:9" ht="22.8" x14ac:dyDescent="0.2">
      <c r="A12" s="26">
        <v>2</v>
      </c>
      <c r="B12" s="27" t="s">
        <v>19</v>
      </c>
      <c r="C12" s="26" t="s">
        <v>20</v>
      </c>
      <c r="D12" s="28" t="s">
        <v>21</v>
      </c>
      <c r="E12" s="28">
        <v>4.8999999999999998E-4</v>
      </c>
      <c r="F12" s="29">
        <v>10315.01</v>
      </c>
      <c r="G12" s="29">
        <v>5.05</v>
      </c>
      <c r="H12" s="29">
        <f t="shared" ref="H12:H20" si="0">F12*8.16</f>
        <v>84170.481599999999</v>
      </c>
      <c r="I12" s="29">
        <f t="shared" ref="I12:I20" si="1">G12*8.16</f>
        <v>41.207999999999998</v>
      </c>
    </row>
    <row r="13" spans="1:9" ht="22.8" x14ac:dyDescent="0.2">
      <c r="A13" s="26">
        <v>3</v>
      </c>
      <c r="B13" s="27" t="s">
        <v>22</v>
      </c>
      <c r="C13" s="26" t="s">
        <v>23</v>
      </c>
      <c r="D13" s="28" t="s">
        <v>21</v>
      </c>
      <c r="E13" s="28">
        <v>2.1000000000000001E-2</v>
      </c>
      <c r="F13" s="29">
        <v>10068</v>
      </c>
      <c r="G13" s="29">
        <v>211.43</v>
      </c>
      <c r="H13" s="29">
        <f t="shared" si="0"/>
        <v>82154.880000000005</v>
      </c>
      <c r="I13" s="29">
        <f t="shared" si="1"/>
        <v>1725.2688000000001</v>
      </c>
    </row>
    <row r="14" spans="1:9" ht="22.8" x14ac:dyDescent="0.2">
      <c r="A14" s="26">
        <v>4</v>
      </c>
      <c r="B14" s="27" t="s">
        <v>24</v>
      </c>
      <c r="C14" s="26" t="s">
        <v>25</v>
      </c>
      <c r="D14" s="28" t="s">
        <v>26</v>
      </c>
      <c r="E14" s="28">
        <v>1.704E-2</v>
      </c>
      <c r="F14" s="29">
        <v>72.319999999999993</v>
      </c>
      <c r="G14" s="29">
        <v>1.23</v>
      </c>
      <c r="H14" s="29">
        <f t="shared" si="0"/>
        <v>590.13119999999992</v>
      </c>
      <c r="I14" s="29">
        <f t="shared" si="1"/>
        <v>10.036799999999999</v>
      </c>
    </row>
    <row r="15" spans="1:9" ht="22.8" x14ac:dyDescent="0.2">
      <c r="A15" s="26">
        <v>5</v>
      </c>
      <c r="B15" s="27" t="s">
        <v>27</v>
      </c>
      <c r="C15" s="26" t="s">
        <v>28</v>
      </c>
      <c r="D15" s="28" t="s">
        <v>29</v>
      </c>
      <c r="E15" s="28">
        <v>4.4730000000000004E-3</v>
      </c>
      <c r="F15" s="29">
        <v>1.82</v>
      </c>
      <c r="G15" s="29">
        <v>0.01</v>
      </c>
      <c r="H15" s="29">
        <f t="shared" si="0"/>
        <v>14.8512</v>
      </c>
      <c r="I15" s="29">
        <f t="shared" si="1"/>
        <v>8.1600000000000006E-2</v>
      </c>
    </row>
    <row r="16" spans="1:9" ht="22.8" x14ac:dyDescent="0.2">
      <c r="A16" s="26">
        <v>6</v>
      </c>
      <c r="B16" s="27" t="s">
        <v>30</v>
      </c>
      <c r="C16" s="26" t="s">
        <v>31</v>
      </c>
      <c r="D16" s="28" t="s">
        <v>18</v>
      </c>
      <c r="E16" s="28">
        <v>8.4999999999999999E-6</v>
      </c>
      <c r="F16" s="29">
        <v>74.58</v>
      </c>
      <c r="G16" s="29"/>
      <c r="H16" s="29">
        <f t="shared" si="0"/>
        <v>608.57280000000003</v>
      </c>
      <c r="I16" s="29">
        <f t="shared" si="1"/>
        <v>0</v>
      </c>
    </row>
    <row r="17" spans="1:9" ht="22.8" x14ac:dyDescent="0.2">
      <c r="A17" s="26">
        <v>7</v>
      </c>
      <c r="B17" s="27" t="s">
        <v>32</v>
      </c>
      <c r="C17" s="26" t="s">
        <v>33</v>
      </c>
      <c r="D17" s="28" t="s">
        <v>18</v>
      </c>
      <c r="E17" s="28">
        <v>9.3719999999999998E-2</v>
      </c>
      <c r="F17" s="29">
        <v>517.91</v>
      </c>
      <c r="G17" s="29">
        <v>48.54</v>
      </c>
      <c r="H17" s="29">
        <f t="shared" si="0"/>
        <v>4226.1455999999998</v>
      </c>
      <c r="I17" s="29">
        <f t="shared" si="1"/>
        <v>396.08640000000003</v>
      </c>
    </row>
    <row r="18" spans="1:9" ht="79.8" x14ac:dyDescent="0.2">
      <c r="A18" s="26">
        <v>8</v>
      </c>
      <c r="B18" s="27" t="s">
        <v>34</v>
      </c>
      <c r="C18" s="26" t="s">
        <v>35</v>
      </c>
      <c r="D18" s="28" t="s">
        <v>36</v>
      </c>
      <c r="E18" s="28">
        <v>1.89</v>
      </c>
      <c r="F18" s="29">
        <v>110.11</v>
      </c>
      <c r="G18" s="29">
        <v>208.11</v>
      </c>
      <c r="H18" s="29">
        <f t="shared" si="0"/>
        <v>898.49760000000003</v>
      </c>
      <c r="I18" s="29">
        <f t="shared" si="1"/>
        <v>1698.1776000000002</v>
      </c>
    </row>
    <row r="19" spans="1:9" ht="22.8" x14ac:dyDescent="0.2">
      <c r="A19" s="26">
        <v>9</v>
      </c>
      <c r="B19" s="27" t="s">
        <v>37</v>
      </c>
      <c r="C19" s="26" t="s">
        <v>38</v>
      </c>
      <c r="D19" s="28" t="s">
        <v>21</v>
      </c>
      <c r="E19" s="28">
        <v>1.065E-4</v>
      </c>
      <c r="F19" s="29">
        <v>2898.5</v>
      </c>
      <c r="G19" s="29">
        <v>0.31</v>
      </c>
      <c r="H19" s="29">
        <f t="shared" si="0"/>
        <v>23651.760000000002</v>
      </c>
      <c r="I19" s="29">
        <f t="shared" si="1"/>
        <v>2.5295999999999998</v>
      </c>
    </row>
    <row r="20" spans="1:9" ht="34.200000000000003" x14ac:dyDescent="0.2">
      <c r="A20" s="26">
        <v>10</v>
      </c>
      <c r="B20" s="27" t="s">
        <v>39</v>
      </c>
      <c r="C20" s="26" t="s">
        <v>40</v>
      </c>
      <c r="D20" s="28" t="s">
        <v>36</v>
      </c>
      <c r="E20" s="28">
        <v>4</v>
      </c>
      <c r="F20" s="29">
        <v>428.27</v>
      </c>
      <c r="G20" s="29">
        <v>1713.08</v>
      </c>
      <c r="H20" s="29">
        <f t="shared" si="0"/>
        <v>3494.6831999999999</v>
      </c>
      <c r="I20" s="29">
        <f t="shared" si="1"/>
        <v>13978.7328</v>
      </c>
    </row>
    <row r="21" spans="1:9" ht="34.200000000000003" x14ac:dyDescent="0.2">
      <c r="A21" s="26">
        <v>12</v>
      </c>
      <c r="B21" s="27" t="s">
        <v>41</v>
      </c>
      <c r="C21" s="26" t="s">
        <v>42</v>
      </c>
      <c r="D21" s="28" t="s">
        <v>36</v>
      </c>
      <c r="E21" s="28">
        <v>1</v>
      </c>
      <c r="F21" s="29">
        <v>2679.27</v>
      </c>
      <c r="G21" s="29">
        <v>2679.27</v>
      </c>
      <c r="H21" s="29">
        <f>F21*8.16</f>
        <v>21862.843199999999</v>
      </c>
      <c r="I21" s="29">
        <f>G21*8.16</f>
        <v>21862.843199999999</v>
      </c>
    </row>
    <row r="22" spans="1:9" ht="34.200000000000003" x14ac:dyDescent="0.2">
      <c r="A22" s="26">
        <v>13</v>
      </c>
      <c r="B22" s="27" t="s">
        <v>41</v>
      </c>
      <c r="C22" s="26" t="s">
        <v>43</v>
      </c>
      <c r="D22" s="28" t="s">
        <v>36</v>
      </c>
      <c r="E22" s="28">
        <v>3</v>
      </c>
      <c r="F22" s="29">
        <v>2679.27</v>
      </c>
      <c r="G22" s="29">
        <v>8037.81</v>
      </c>
      <c r="H22" s="29">
        <f t="shared" ref="H22:H26" si="2">F22*8.16</f>
        <v>21862.843199999999</v>
      </c>
      <c r="I22" s="29">
        <f t="shared" ref="I22:I26" si="3">G22*8.16</f>
        <v>65588.529600000009</v>
      </c>
    </row>
    <row r="23" spans="1:9" ht="34.200000000000003" x14ac:dyDescent="0.2">
      <c r="A23" s="26">
        <v>14</v>
      </c>
      <c r="B23" s="27" t="s">
        <v>44</v>
      </c>
      <c r="C23" s="26" t="s">
        <v>45</v>
      </c>
      <c r="D23" s="28" t="s">
        <v>29</v>
      </c>
      <c r="E23" s="28">
        <v>0.43</v>
      </c>
      <c r="F23" s="29">
        <v>21.77</v>
      </c>
      <c r="G23" s="29">
        <v>9.36</v>
      </c>
      <c r="H23" s="29">
        <f t="shared" si="2"/>
        <v>177.64320000000001</v>
      </c>
      <c r="I23" s="29">
        <f t="shared" si="3"/>
        <v>76.377600000000001</v>
      </c>
    </row>
    <row r="24" spans="1:9" ht="34.200000000000003" x14ac:dyDescent="0.2">
      <c r="A24" s="26">
        <v>15</v>
      </c>
      <c r="B24" s="27" t="s">
        <v>46</v>
      </c>
      <c r="C24" s="26" t="s">
        <v>47</v>
      </c>
      <c r="D24" s="28" t="s">
        <v>21</v>
      </c>
      <c r="E24" s="28">
        <v>5.6899999999999995E-4</v>
      </c>
      <c r="F24" s="29">
        <v>22638.2</v>
      </c>
      <c r="G24" s="29">
        <v>12.88</v>
      </c>
      <c r="H24" s="29">
        <f t="shared" si="2"/>
        <v>184727.712</v>
      </c>
      <c r="I24" s="29">
        <f t="shared" si="3"/>
        <v>105.10080000000001</v>
      </c>
    </row>
    <row r="25" spans="1:9" ht="34.200000000000003" x14ac:dyDescent="0.2">
      <c r="A25" s="26">
        <v>16</v>
      </c>
      <c r="B25" s="27" t="s">
        <v>48</v>
      </c>
      <c r="C25" s="26" t="s">
        <v>49</v>
      </c>
      <c r="D25" s="28" t="s">
        <v>21</v>
      </c>
      <c r="E25" s="28">
        <v>2.1900000000000001E-4</v>
      </c>
      <c r="F25" s="29">
        <v>8760</v>
      </c>
      <c r="G25" s="29">
        <v>1.92</v>
      </c>
      <c r="H25" s="29">
        <f t="shared" si="2"/>
        <v>71481.600000000006</v>
      </c>
      <c r="I25" s="29">
        <f t="shared" si="3"/>
        <v>15.667199999999999</v>
      </c>
    </row>
    <row r="26" spans="1:9" ht="34.200000000000003" x14ac:dyDescent="0.2">
      <c r="A26" s="30">
        <v>17</v>
      </c>
      <c r="B26" s="31" t="s">
        <v>50</v>
      </c>
      <c r="C26" s="30" t="s">
        <v>51</v>
      </c>
      <c r="D26" s="32" t="s">
        <v>29</v>
      </c>
      <c r="E26" s="32">
        <v>4</v>
      </c>
      <c r="F26" s="33">
        <v>9.84</v>
      </c>
      <c r="G26" s="33">
        <v>39.36</v>
      </c>
      <c r="H26" s="29">
        <f t="shared" si="2"/>
        <v>80.294399999999996</v>
      </c>
      <c r="I26" s="29">
        <f t="shared" si="3"/>
        <v>321.17759999999998</v>
      </c>
    </row>
    <row r="27" spans="1:9" ht="25.8" customHeight="1" x14ac:dyDescent="0.2">
      <c r="A27" s="34" t="s">
        <v>52</v>
      </c>
      <c r="B27" s="35"/>
      <c r="C27" s="35"/>
      <c r="D27" s="35"/>
      <c r="E27" s="35"/>
      <c r="F27" s="35"/>
      <c r="G27" s="36">
        <f>SUM(G11:G26)</f>
        <v>12968.39</v>
      </c>
      <c r="H27" s="36"/>
      <c r="I27" s="37">
        <f>SUM(I11:I26)</f>
        <v>105822.06240000001</v>
      </c>
    </row>
    <row r="28" spans="1:9" x14ac:dyDescent="0.2">
      <c r="A28" s="12"/>
      <c r="G28" s="10"/>
      <c r="H28" s="10"/>
      <c r="I28" s="10"/>
    </row>
    <row r="30" spans="1:9" x14ac:dyDescent="0.2">
      <c r="A30" s="11" t="s">
        <v>54</v>
      </c>
    </row>
    <row r="32" spans="1:9" x14ac:dyDescent="0.2">
      <c r="A32" s="11"/>
    </row>
  </sheetData>
  <mergeCells count="9">
    <mergeCell ref="A27:F27"/>
    <mergeCell ref="H8:I8"/>
    <mergeCell ref="F7:I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2023-02-15T07:48:56Z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