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3\2_КАПРЕМОНТ\ТЗ-212, 264,340.1, 354  противопожар.двери\264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данные'!$10:$10</definedName>
  </definedNames>
  <calcPr calcId="152511"/>
</workbook>
</file>

<file path=xl/calcChain.xml><?xml version="1.0" encoding="utf-8"?>
<calcChain xmlns="http://schemas.openxmlformats.org/spreadsheetml/2006/main">
  <c r="I30" i="8" l="1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14" i="8"/>
</calcChain>
</file>

<file path=xl/sharedStrings.xml><?xml version="1.0" encoding="utf-8"?>
<sst xmlns="http://schemas.openxmlformats.org/spreadsheetml/2006/main" count="76" uniqueCount="59">
  <si>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</si>
  <si>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</si>
  <si>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</si>
  <si>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</si>
  <si>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</si>
  <si>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</si>
  <si>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</si>
  <si>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</si>
  <si>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</si>
  <si>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</si>
  <si>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</si>
  <si>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/>
  </si>
  <si>
    <t xml:space="preserve">               Материалы</t>
  </si>
  <si>
    <t>01.7.03.01-0001</t>
  </si>
  <si>
    <t>Вода</t>
  </si>
  <si>
    <t>м3</t>
  </si>
  <si>
    <t>01.7.11.07-0032</t>
  </si>
  <si>
    <t>Электроды сварочные Э42, диаметр 4 мм</t>
  </si>
  <si>
    <t>т</t>
  </si>
  <si>
    <t>01.7.15.02-0051</t>
  </si>
  <si>
    <t>Болты анкерные</t>
  </si>
  <si>
    <t>01.7.17.11-0011</t>
  </si>
  <si>
    <t>Шкурка шлифовальная двухслойная с зернистостью 40-25</t>
  </si>
  <si>
    <t>м2</t>
  </si>
  <si>
    <t>01.7.20.08-0051</t>
  </si>
  <si>
    <t>Ветошь</t>
  </si>
  <si>
    <t>кг</t>
  </si>
  <si>
    <t>02.4.03.02-0001</t>
  </si>
  <si>
    <t>Щебень пористый из металлургического шлака М 600, фракция 5-10 мм</t>
  </si>
  <si>
    <t>04.3.01.12-0111</t>
  </si>
  <si>
    <t>Раствор готовый отделочный тяжелый, цементно-известковый, состав 1:1:6</t>
  </si>
  <si>
    <t>14.5.01.10-0029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</si>
  <si>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</si>
  <si>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>шт</t>
  </si>
  <si>
    <t>14.5.11.01-0003</t>
  </si>
  <si>
    <t>Шпатлевка масляно-клеевая</t>
  </si>
  <si>
    <t>ФССЦ-01.7.04.01-0011</t>
  </si>
  <si>
    <t>Закрыватель дверной гидравлический рычажный в алюминиевом корпусе</t>
  </si>
  <si>
    <t>ФССЦ-07.1.01.01-0016</t>
  </si>
  <si>
    <t>Дверь противопожарная металлическая однопольная ДПМ-01/60, размером 800х2100 мм (820х2005 мм)</t>
  </si>
  <si>
    <t>ФССЦ-07.1.01.01-0019</t>
  </si>
  <si>
    <t>Дверь противопожарная металлическая: однопольная ДПМ-01/60, размером 900х2100 мм (920х2110 мм)</t>
  </si>
  <si>
    <t>ФССЦ-14.4.01.04-0001</t>
  </si>
  <si>
    <t>Грунтовка для внутренних работ, укрепляющая, на водной основе (по ФЕР15-04-006-03, расход= 0,103кг/1м2)</t>
  </si>
  <si>
    <t>ФССЦ-14.4.04.08-0003</t>
  </si>
  <si>
    <t>Эмаль ПФ-115, серая</t>
  </si>
  <si>
    <t>ФССЦ-14.5.05.01-0003</t>
  </si>
  <si>
    <t>Олифа комбинированная ОКСОЛЬ</t>
  </si>
  <si>
    <t>ФССЦ-14.5.11.06-0002</t>
  </si>
  <si>
    <t>Шпатлевка: Ветонит KR (К=0,2)</t>
  </si>
  <si>
    <t>Итого "Материалы"</t>
  </si>
  <si>
    <t>Стройка:</t>
  </si>
  <si>
    <t>Объект:</t>
  </si>
  <si>
    <t>Локальный ресурсный сметный расчет</t>
  </si>
  <si>
    <t>Капитальный ремонт замена дверей на противопожарные в здании механическ5ой мастерской ЦЭВС-2 по адресу: ул. Антоново-Овсеенко, 48</t>
  </si>
  <si>
    <t>к Локальной смете № СКС-2023-В-3-264</t>
  </si>
  <si>
    <t>ЦЭВС-2 инв. №82</t>
  </si>
  <si>
    <t>Составил:______________С.М.Ядохина</t>
  </si>
  <si>
    <t>Составил:________________________________Н.Ю.Рогозина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</si>
</sst>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9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4" fontId="12" fillId="0" borderId="0" applyNumberFormat="0" applyFont="0" applyAlignment="0">
      <alignment horizontal="left"/>
    </xf>
    <xf numFmtId="0" fontId="3" fillId="0" borderId="1">
      <alignment horizontal="center"/>
    </xf>
    <xf numFmtId="0" fontId="3" fillId="0" borderId="1">
      <alignment horizontal="center"/>
    </xf>
    <xf numFmtId="0" fontId="3" fillId="0" borderId="0">
      <alignment horizontal="center" vertical="top" wrapText="1"/>
    </xf>
  </cellStyleXfs>
  <cellXfs count="47">
    <xf numFmtId="0" fontId="0" fillId="0" borderId="0" xfId="0"/>
    <xf numFmtId="49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20" applyFont="1" applyBorder="1" applyAlignment="1">
      <alignment horizontal="center"/>
    </xf>
    <xf numFmtId="49" fontId="6" fillId="0" borderId="2" xfId="2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0" fontId="5" fillId="0" borderId="0" xfId="23" applyFont="1" applyAlignment="1">
      <alignment vertical="top"/>
    </xf>
    <xf numFmtId="2" fontId="8" fillId="0" borderId="1" xfId="0" applyNumberFormat="1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0" fontId="0" fillId="0" borderId="0" xfId="0"/>
    <xf numFmtId="0" fontId="13" fillId="0" borderId="0" xfId="0" applyFont="1"/>
    <xf numFmtId="49" fontId="14" fillId="0" borderId="0" xfId="23" applyNumberFormat="1" applyFont="1" applyAlignment="1">
      <alignment horizontal="left"/>
    </xf>
    <xf numFmtId="49" fontId="13" fillId="0" borderId="0" xfId="0" applyNumberFormat="1" applyFont="1"/>
    <xf numFmtId="0" fontId="15" fillId="0" borderId="0" xfId="0" applyFont="1" applyAlignment="1">
      <alignment horizontal="center"/>
    </xf>
    <xf numFmtId="0" fontId="16" fillId="0" borderId="0" xfId="23" applyFont="1" applyAlignment="1">
      <alignment horizontal="center"/>
    </xf>
    <xf numFmtId="0" fontId="0" fillId="0" borderId="0" xfId="0"/>
    <xf numFmtId="0" fontId="13" fillId="0" borderId="0" xfId="24" applyFont="1">
      <alignment horizontal="left" vertical="top"/>
    </xf>
    <xf numFmtId="0" fontId="0" fillId="0" borderId="0" xfId="0"/>
    <xf numFmtId="0" fontId="13" fillId="0" borderId="0" xfId="24" applyFont="1">
      <alignment horizontal="left" vertical="top"/>
    </xf>
    <xf numFmtId="49" fontId="8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14" fillId="0" borderId="0" xfId="23" applyNumberFormat="1" applyFont="1" applyAlignment="1">
      <alignment horizontal="justify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</cellXfs>
  <cellStyles count="31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ИтогоРесМет 2" xfId="27"/>
    <cellStyle name="ЛокСмета" xfId="13"/>
    <cellStyle name="ЛокСмМТСН" xfId="14"/>
    <cellStyle name="М29" xfId="15"/>
    <cellStyle name="ОбСмета" xfId="16"/>
    <cellStyle name="ОбСмета 2" xfId="28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СводРасч 2" xfId="29"/>
    <cellStyle name="Список ресурсов" xfId="30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33"/>
  <sheetViews>
    <sheetView showGridLines="0" tabSelected="1" topLeftCell="B1" zoomScaleNormal="100" workbookViewId="0">
      <selection activeCell="I5" sqref="I5"/>
    </sheetView>
  </sheetViews>
  <sheetFormatPr defaultRowHeight="12.75" x14ac:dyDescent="0.2"/>
  <cols>
    <col min="1" max="1" width="0" style="2" hidden="1" customWidth="1"/>
    <col min="2" max="2" width="17.28515625" style="1" customWidth="1"/>
    <col min="3" max="3" width="33.140625" style="2" customWidth="1"/>
    <col min="4" max="4" width="10.7109375" style="2" customWidth="1"/>
    <col min="5" max="5" width="10.7109375" style="1" customWidth="1"/>
    <col min="6" max="6" width="11.42578125" style="2" customWidth="1"/>
    <col min="7" max="7" width="11.28515625" style="2" customWidth="1"/>
    <col min="8" max="8" width="17.42578125" style="2" customWidth="1"/>
    <col min="9" max="9" width="18.140625" style="2" customWidth="1"/>
    <col min="10" max="16384" width="9.140625" style="2"/>
  </cols>
  <sheetData>
    <row r="1" spans="1:9" x14ac:dyDescent="0.2">
      <c r="A1" s="23" t="s">
        <v>51</v>
      </c>
      <c r="B1" s="24" t="s">
        <v>56</v>
      </c>
      <c r="C1" s="22"/>
      <c r="D1" s="22"/>
      <c r="E1" s="22"/>
      <c r="F1" s="22"/>
      <c r="G1" s="22"/>
      <c r="H1" s="22"/>
      <c r="I1" s="22"/>
    </row>
    <row r="2" spans="1:9" ht="15" customHeight="1" x14ac:dyDescent="0.2">
      <c r="A2" s="23" t="s">
        <v>52</v>
      </c>
      <c r="B2" s="36" t="s">
        <v>54</v>
      </c>
      <c r="C2" s="36"/>
      <c r="D2" s="36"/>
      <c r="E2" s="36"/>
      <c r="F2" s="36"/>
      <c r="G2" s="36"/>
      <c r="H2" s="36"/>
      <c r="I2" s="36"/>
    </row>
    <row r="3" spans="1:9" ht="15" customHeight="1" x14ac:dyDescent="0.2">
      <c r="A3" s="23"/>
      <c r="B3" s="36"/>
      <c r="C3" s="36"/>
      <c r="D3" s="36"/>
      <c r="E3" s="36"/>
      <c r="F3" s="36"/>
      <c r="G3" s="36"/>
      <c r="H3" s="36"/>
      <c r="I3" s="36"/>
    </row>
    <row r="4" spans="1:9" ht="15" customHeight="1" x14ac:dyDescent="0.2">
      <c r="B4" s="19"/>
      <c r="C4" s="19"/>
      <c r="D4" s="19"/>
      <c r="E4" s="19"/>
      <c r="F4" s="19"/>
      <c r="G4" s="19"/>
      <c r="H4" s="19"/>
      <c r="I4" s="19"/>
    </row>
    <row r="5" spans="1:9" ht="15" customHeight="1" x14ac:dyDescent="0.2">
      <c r="A5" s="22"/>
      <c r="B5" s="22"/>
      <c r="C5" s="22"/>
      <c r="D5" s="26" t="s">
        <v>53</v>
      </c>
      <c r="E5" s="22"/>
      <c r="F5" s="22"/>
      <c r="G5" s="22"/>
      <c r="H5" s="22"/>
      <c r="I5" s="22"/>
    </row>
    <row r="6" spans="1:9" x14ac:dyDescent="0.2">
      <c r="A6" s="22"/>
      <c r="B6" s="22"/>
      <c r="C6" s="25"/>
      <c r="D6" s="27" t="s">
        <v>55</v>
      </c>
      <c r="E6" s="22"/>
      <c r="F6" s="22"/>
      <c r="G6" s="22"/>
      <c r="H6" s="22"/>
      <c r="I6" s="22"/>
    </row>
    <row r="7" spans="1:9" ht="12.75" customHeight="1" x14ac:dyDescent="0.2">
      <c r="B7" s="37" t="s">
        <v>8</v>
      </c>
      <c r="C7" s="40" t="s">
        <v>0</v>
      </c>
      <c r="D7" s="40" t="s">
        <v>1</v>
      </c>
      <c r="E7" s="43" t="s">
        <v>7</v>
      </c>
      <c r="F7" s="46" t="s">
        <v>4</v>
      </c>
      <c r="G7" s="46"/>
      <c r="H7" s="46" t="s">
        <v>6</v>
      </c>
      <c r="I7" s="46"/>
    </row>
    <row r="8" spans="1:9" ht="12.75" customHeight="1" x14ac:dyDescent="0.2">
      <c r="B8" s="38"/>
      <c r="C8" s="41"/>
      <c r="D8" s="41"/>
      <c r="E8" s="44"/>
      <c r="F8" s="8" t="s">
        <v>2</v>
      </c>
      <c r="G8" s="8" t="s">
        <v>3</v>
      </c>
      <c r="H8" s="8" t="s">
        <v>2</v>
      </c>
      <c r="I8" s="8" t="s">
        <v>3</v>
      </c>
    </row>
    <row r="9" spans="1:9" x14ac:dyDescent="0.2">
      <c r="B9" s="39"/>
      <c r="C9" s="42"/>
      <c r="D9" s="42"/>
      <c r="E9" s="45"/>
      <c r="F9" s="7" t="s">
        <v>5</v>
      </c>
      <c r="G9" s="7" t="s">
        <v>5</v>
      </c>
      <c r="H9" s="7" t="s">
        <v>5</v>
      </c>
      <c r="I9" s="7" t="s">
        <v>5</v>
      </c>
    </row>
    <row r="10" spans="1:9" x14ac:dyDescent="0.2">
      <c r="B10" s="9">
        <v>1</v>
      </c>
      <c r="C10" s="9">
        <v>2</v>
      </c>
      <c r="D10" s="9">
        <v>3</v>
      </c>
      <c r="E10" s="10">
        <v>4</v>
      </c>
      <c r="F10" s="9">
        <v>5</v>
      </c>
      <c r="G10" s="9">
        <v>6</v>
      </c>
      <c r="H10" s="9">
        <v>7</v>
      </c>
      <c r="I10" s="9">
        <v>8</v>
      </c>
    </row>
    <row r="11" spans="1:9" ht="17.850000000000001" customHeight="1" x14ac:dyDescent="0.2">
      <c r="B11" s="32" t="s">
        <v>9</v>
      </c>
      <c r="C11" s="33"/>
      <c r="D11" s="33"/>
      <c r="E11" s="33"/>
      <c r="F11" s="33"/>
      <c r="G11" s="33"/>
      <c r="H11" s="33"/>
      <c r="I11" s="33"/>
    </row>
    <row r="12" spans="1:9" ht="17.850000000000001" customHeight="1" x14ac:dyDescent="0.2">
      <c r="B12" s="32" t="s">
        <v>10</v>
      </c>
      <c r="C12" s="33"/>
      <c r="D12" s="33"/>
      <c r="E12" s="33"/>
      <c r="F12" s="33"/>
      <c r="G12" s="33"/>
      <c r="H12" s="33"/>
      <c r="I12" s="33"/>
    </row>
    <row r="13" spans="1:9" ht="17.850000000000001" customHeight="1" x14ac:dyDescent="0.2">
      <c r="B13" s="34" t="s">
        <v>12</v>
      </c>
      <c r="C13" s="35"/>
      <c r="D13" s="35"/>
      <c r="E13" s="35"/>
      <c r="F13" s="35"/>
      <c r="G13" s="35"/>
      <c r="H13" s="35"/>
      <c r="I13" s="35"/>
    </row>
    <row r="14" spans="1:9" x14ac:dyDescent="0.2">
      <c r="B14" s="11" t="s">
        <v>13</v>
      </c>
      <c r="C14" s="12" t="s">
        <v>14</v>
      </c>
      <c r="D14" s="13" t="s">
        <v>15</v>
      </c>
      <c r="E14" s="11">
        <v>1.2945E-2</v>
      </c>
      <c r="F14" s="14">
        <v>2.44</v>
      </c>
      <c r="G14" s="21">
        <f>F14*8.16</f>
        <v>19.910399999999999</v>
      </c>
      <c r="H14" s="14">
        <v>0.03</v>
      </c>
      <c r="I14" s="21">
        <f>G14*E14</f>
        <v>0.25774012800000001</v>
      </c>
    </row>
    <row r="15" spans="1:9" ht="25.5" x14ac:dyDescent="0.2">
      <c r="B15" s="11" t="s">
        <v>16</v>
      </c>
      <c r="C15" s="12" t="s">
        <v>17</v>
      </c>
      <c r="D15" s="13" t="s">
        <v>18</v>
      </c>
      <c r="E15" s="11">
        <v>2.5060000000000002E-4</v>
      </c>
      <c r="F15" s="14">
        <v>10315.01</v>
      </c>
      <c r="G15" s="21">
        <f t="shared" ref="G15:G29" si="0">F15*8.16</f>
        <v>84170.481599999999</v>
      </c>
      <c r="H15" s="14">
        <v>2.58</v>
      </c>
      <c r="I15" s="21">
        <f t="shared" ref="I15:I29" si="1">G15*E15</f>
        <v>21.093122688960001</v>
      </c>
    </row>
    <row r="16" spans="1:9" x14ac:dyDescent="0.2">
      <c r="B16" s="11" t="s">
        <v>19</v>
      </c>
      <c r="C16" s="12" t="s">
        <v>20</v>
      </c>
      <c r="D16" s="13" t="s">
        <v>18</v>
      </c>
      <c r="E16" s="11">
        <v>1.074E-2</v>
      </c>
      <c r="F16" s="14">
        <v>10068</v>
      </c>
      <c r="G16" s="21">
        <f t="shared" si="0"/>
        <v>82154.880000000005</v>
      </c>
      <c r="H16" s="14">
        <v>108.13</v>
      </c>
      <c r="I16" s="21">
        <f t="shared" si="1"/>
        <v>882.34341119999999</v>
      </c>
    </row>
    <row r="17" spans="1:9" ht="25.5" x14ac:dyDescent="0.2">
      <c r="B17" s="11" t="s">
        <v>21</v>
      </c>
      <c r="C17" s="12" t="s">
        <v>22</v>
      </c>
      <c r="D17" s="13" t="s">
        <v>23</v>
      </c>
      <c r="E17" s="11">
        <v>1.2E-2</v>
      </c>
      <c r="F17" s="14">
        <v>72.319999999999993</v>
      </c>
      <c r="G17" s="21">
        <f t="shared" si="0"/>
        <v>590.13119999999992</v>
      </c>
      <c r="H17" s="14">
        <v>0.87</v>
      </c>
      <c r="I17" s="21">
        <f t="shared" si="1"/>
        <v>7.0815743999999992</v>
      </c>
    </row>
    <row r="18" spans="1:9" x14ac:dyDescent="0.2">
      <c r="B18" s="11" t="s">
        <v>24</v>
      </c>
      <c r="C18" s="12" t="s">
        <v>25</v>
      </c>
      <c r="D18" s="13" t="s">
        <v>26</v>
      </c>
      <c r="E18" s="11">
        <v>3.15E-3</v>
      </c>
      <c r="F18" s="14">
        <v>1.82</v>
      </c>
      <c r="G18" s="21">
        <f t="shared" si="0"/>
        <v>14.8512</v>
      </c>
      <c r="H18" s="14">
        <v>0.01</v>
      </c>
      <c r="I18" s="21">
        <f t="shared" si="1"/>
        <v>4.6781280000000001E-2</v>
      </c>
    </row>
    <row r="19" spans="1:9" ht="38.25" x14ac:dyDescent="0.2">
      <c r="B19" s="11" t="s">
        <v>27</v>
      </c>
      <c r="C19" s="12" t="s">
        <v>28</v>
      </c>
      <c r="D19" s="13" t="s">
        <v>15</v>
      </c>
      <c r="E19" s="11">
        <v>6.0000000000000002E-6</v>
      </c>
      <c r="F19" s="14">
        <v>74.58</v>
      </c>
      <c r="G19" s="21">
        <f t="shared" si="0"/>
        <v>608.57280000000003</v>
      </c>
      <c r="H19" s="14"/>
      <c r="I19" s="21">
        <f t="shared" si="1"/>
        <v>3.6514368000000004E-3</v>
      </c>
    </row>
    <row r="20" spans="1:9" ht="38.25" x14ac:dyDescent="0.2">
      <c r="B20" s="11" t="s">
        <v>29</v>
      </c>
      <c r="C20" s="12" t="s">
        <v>30</v>
      </c>
      <c r="D20" s="13" t="s">
        <v>15</v>
      </c>
      <c r="E20" s="11">
        <v>6.6000000000000003E-2</v>
      </c>
      <c r="F20" s="14">
        <v>517.91</v>
      </c>
      <c r="G20" s="21">
        <f t="shared" si="0"/>
        <v>4226.1455999999998</v>
      </c>
      <c r="H20" s="14">
        <v>34.18</v>
      </c>
      <c r="I20" s="21">
        <f t="shared" si="1"/>
        <v>278.92560960000003</v>
      </c>
    </row>
    <row r="21" spans="1:9" ht="102" x14ac:dyDescent="0.2">
      <c r="B21" s="11" t="s">
        <v>31</v>
      </c>
      <c r="C21" s="12" t="s">
        <v>32</v>
      </c>
      <c r="D21" s="13" t="s">
        <v>33</v>
      </c>
      <c r="E21" s="11">
        <v>0.96660000000000001</v>
      </c>
      <c r="F21" s="14">
        <v>110.11</v>
      </c>
      <c r="G21" s="21">
        <f t="shared" si="0"/>
        <v>898.49760000000003</v>
      </c>
      <c r="H21" s="14">
        <v>106.43</v>
      </c>
      <c r="I21" s="21">
        <f t="shared" si="1"/>
        <v>868.48778016000006</v>
      </c>
    </row>
    <row r="22" spans="1:9" x14ac:dyDescent="0.2">
      <c r="B22" s="11" t="s">
        <v>34</v>
      </c>
      <c r="C22" s="12" t="s">
        <v>35</v>
      </c>
      <c r="D22" s="13" t="s">
        <v>18</v>
      </c>
      <c r="E22" s="11">
        <v>7.4999999999999993E-5</v>
      </c>
      <c r="F22" s="14">
        <v>2898.5</v>
      </c>
      <c r="G22" s="21">
        <f t="shared" si="0"/>
        <v>23651.760000000002</v>
      </c>
      <c r="H22" s="14">
        <v>0.22</v>
      </c>
      <c r="I22" s="21">
        <f t="shared" si="1"/>
        <v>1.773882</v>
      </c>
    </row>
    <row r="23" spans="1:9" ht="38.25" x14ac:dyDescent="0.2">
      <c r="B23" s="11" t="s">
        <v>36</v>
      </c>
      <c r="C23" s="12" t="s">
        <v>37</v>
      </c>
      <c r="D23" s="13" t="s">
        <v>33</v>
      </c>
      <c r="E23" s="11">
        <v>2</v>
      </c>
      <c r="F23" s="14">
        <v>428.27</v>
      </c>
      <c r="G23" s="21">
        <f t="shared" si="0"/>
        <v>3494.6831999999999</v>
      </c>
      <c r="H23" s="14">
        <v>856.54</v>
      </c>
      <c r="I23" s="21">
        <f t="shared" si="1"/>
        <v>6989.3663999999999</v>
      </c>
    </row>
    <row r="24" spans="1:9" ht="51" x14ac:dyDescent="0.2">
      <c r="B24" s="11" t="s">
        <v>38</v>
      </c>
      <c r="C24" s="12" t="s">
        <v>39</v>
      </c>
      <c r="D24" s="13" t="s">
        <v>33</v>
      </c>
      <c r="E24" s="11">
        <v>1</v>
      </c>
      <c r="F24" s="14">
        <v>2884.6</v>
      </c>
      <c r="G24" s="21">
        <f t="shared" si="0"/>
        <v>23538.335999999999</v>
      </c>
      <c r="H24" s="14">
        <v>2884.6</v>
      </c>
      <c r="I24" s="21">
        <f t="shared" si="1"/>
        <v>23538.335999999999</v>
      </c>
    </row>
    <row r="25" spans="1:9" ht="51" x14ac:dyDescent="0.2">
      <c r="B25" s="11" t="s">
        <v>40</v>
      </c>
      <c r="C25" s="12" t="s">
        <v>41</v>
      </c>
      <c r="D25" s="13" t="s">
        <v>33</v>
      </c>
      <c r="E25" s="11">
        <v>1</v>
      </c>
      <c r="F25" s="14">
        <v>2679.27</v>
      </c>
      <c r="G25" s="21">
        <f t="shared" si="0"/>
        <v>21862.843199999999</v>
      </c>
      <c r="H25" s="14">
        <v>2679.27</v>
      </c>
      <c r="I25" s="21">
        <f t="shared" si="1"/>
        <v>21862.843199999999</v>
      </c>
    </row>
    <row r="26" spans="1:9" ht="51" x14ac:dyDescent="0.2">
      <c r="B26" s="11" t="s">
        <v>42</v>
      </c>
      <c r="C26" s="12" t="s">
        <v>43</v>
      </c>
      <c r="D26" s="13" t="s">
        <v>18</v>
      </c>
      <c r="E26" s="11">
        <v>1.5449999999999999E-4</v>
      </c>
      <c r="F26" s="14">
        <v>11300</v>
      </c>
      <c r="G26" s="21">
        <f t="shared" si="0"/>
        <v>92208</v>
      </c>
      <c r="H26" s="14">
        <v>1.75</v>
      </c>
      <c r="I26" s="21">
        <f t="shared" si="1"/>
        <v>14.246135999999998</v>
      </c>
    </row>
    <row r="27" spans="1:9" ht="25.5" x14ac:dyDescent="0.2">
      <c r="B27" s="11" t="s">
        <v>44</v>
      </c>
      <c r="C27" s="12" t="s">
        <v>45</v>
      </c>
      <c r="D27" s="13" t="s">
        <v>18</v>
      </c>
      <c r="E27" s="11">
        <v>4.0049999999999998E-4</v>
      </c>
      <c r="F27" s="14">
        <v>14312.87</v>
      </c>
      <c r="G27" s="21">
        <f t="shared" si="0"/>
        <v>116793.01920000001</v>
      </c>
      <c r="H27" s="14">
        <v>5.73</v>
      </c>
      <c r="I27" s="21">
        <f t="shared" si="1"/>
        <v>46.775604189600003</v>
      </c>
    </row>
    <row r="28" spans="1:9" ht="25.5" x14ac:dyDescent="0.2">
      <c r="B28" s="11" t="s">
        <v>46</v>
      </c>
      <c r="C28" s="12" t="s">
        <v>47</v>
      </c>
      <c r="D28" s="13" t="s">
        <v>18</v>
      </c>
      <c r="E28" s="11">
        <v>1.5449999999999999E-4</v>
      </c>
      <c r="F28" s="14">
        <v>8760</v>
      </c>
      <c r="G28" s="21">
        <f t="shared" si="0"/>
        <v>71481.600000000006</v>
      </c>
      <c r="H28" s="14">
        <v>1.35</v>
      </c>
      <c r="I28" s="21">
        <f t="shared" si="1"/>
        <v>11.0439072</v>
      </c>
    </row>
    <row r="29" spans="1:9" ht="25.5" x14ac:dyDescent="0.2">
      <c r="B29" s="11" t="s">
        <v>48</v>
      </c>
      <c r="C29" s="12" t="s">
        <v>49</v>
      </c>
      <c r="D29" s="13" t="s">
        <v>18</v>
      </c>
      <c r="E29" s="11">
        <v>2.565E-3</v>
      </c>
      <c r="F29" s="14">
        <v>7183.01</v>
      </c>
      <c r="G29" s="21">
        <f t="shared" si="0"/>
        <v>58613.361600000004</v>
      </c>
      <c r="H29" s="14">
        <v>18.420000000000002</v>
      </c>
      <c r="I29" s="21">
        <f t="shared" si="1"/>
        <v>150.343272504</v>
      </c>
    </row>
    <row r="30" spans="1:9" x14ac:dyDescent="0.2">
      <c r="B30" s="15" t="s">
        <v>11</v>
      </c>
      <c r="C30" s="16" t="s">
        <v>50</v>
      </c>
      <c r="D30" s="17"/>
      <c r="E30" s="15" t="s">
        <v>11</v>
      </c>
      <c r="F30" s="18"/>
      <c r="G30" s="18"/>
      <c r="H30" s="18">
        <v>6700.11</v>
      </c>
      <c r="I30" s="20">
        <f>SUM(I14:I29)</f>
        <v>54672.968072787357</v>
      </c>
    </row>
    <row r="31" spans="1:9" x14ac:dyDescent="0.2">
      <c r="B31" s="5"/>
      <c r="C31" s="3"/>
      <c r="D31" s="4"/>
      <c r="E31" s="5"/>
      <c r="F31" s="6"/>
      <c r="G31" s="6"/>
      <c r="H31" s="6"/>
      <c r="I31" s="6"/>
    </row>
    <row r="32" spans="1:9" x14ac:dyDescent="0.2">
      <c r="A32" s="29"/>
      <c r="B32" s="28"/>
      <c r="C32" s="28"/>
      <c r="D32" s="28"/>
      <c r="E32" s="28"/>
      <c r="F32" s="28"/>
      <c r="G32" s="28"/>
      <c r="H32" s="28"/>
      <c r="I32" s="28"/>
    </row>
    <row r="33" spans="1:9" x14ac:dyDescent="0.2">
      <c r="A33" s="31" t="s">
        <v>57</v>
      </c>
      <c r="B33" s="30" t="s">
        <v>58</v>
      </c>
      <c r="C33" s="30"/>
      <c r="D33" s="30"/>
      <c r="E33" s="30"/>
      <c r="F33" s="30"/>
      <c r="G33" s="30"/>
      <c r="H33" s="30"/>
      <c r="I33" s="30"/>
    </row>
  </sheetData>
  <mergeCells count="10">
    <mergeCell ref="B11:I11"/>
    <mergeCell ref="B12:I12"/>
    <mergeCell ref="B13:I13"/>
    <mergeCell ref="B2:I3"/>
    <mergeCell ref="B7:B9"/>
    <mergeCell ref="C7:C9"/>
    <mergeCell ref="D7:D9"/>
    <mergeCell ref="E7:E9"/>
    <mergeCell ref="F7:G7"/>
    <mergeCell ref="H7:I7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2021-06-24T10:17:03Z</cp:lastPrinted>
  <dcterms:created xsi:type="dcterms:W3CDTF">2003-01-28T12:33:10Z</dcterms:created>
  <dcterms:modified xsi:type="dcterms:W3CDTF">2023-02-09T10:40:52Z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